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385" activeTab="0"/>
  </bookViews>
  <sheets>
    <sheet name="Bilans" sheetId="1" r:id="rId1"/>
    <sheet name="Rachunek wyników" sheetId="2" r:id="rId2"/>
    <sheet name="Arkusz3" sheetId="3" r:id="rId3"/>
  </sheets>
  <definedNames>
    <definedName name="_xlnm.Print_Area" localSheetId="0">'Bilans'!$A$1:$F$53</definedName>
  </definedNames>
  <calcPr fullCalcOnLoad="1"/>
</workbook>
</file>

<file path=xl/sharedStrings.xml><?xml version="1.0" encoding="utf-8"?>
<sst xmlns="http://schemas.openxmlformats.org/spreadsheetml/2006/main" count="191" uniqueCount="168">
  <si>
    <t>Nazwa i adres jednostki sprawozdawczej</t>
  </si>
  <si>
    <t>Adresat</t>
  </si>
  <si>
    <t>Wysłać bez pisma przewodniego</t>
  </si>
  <si>
    <t>Aktywa</t>
  </si>
  <si>
    <t>Stan na                początek roku</t>
  </si>
  <si>
    <t>Stan na                  koniec roku</t>
  </si>
  <si>
    <t>Pasywa</t>
  </si>
  <si>
    <t>Stan na                       początek roku</t>
  </si>
  <si>
    <t xml:space="preserve">Stan na                    koniec roku </t>
  </si>
  <si>
    <t>A. Aktywa trwałe</t>
  </si>
  <si>
    <t>I. Wartości niematerialne i prawne</t>
  </si>
  <si>
    <t>II. Rzeczowe aktywa trwałe</t>
  </si>
  <si>
    <t>1. Środki trwałe</t>
  </si>
  <si>
    <t>1.1. Grunty</t>
  </si>
  <si>
    <t>1.2. Budynki,lokale i obiekty inzynierii ladowej i wodnej</t>
  </si>
  <si>
    <t>1.3. Urządzenia techniczne i maszyny</t>
  </si>
  <si>
    <t>1.4 Środki transportu</t>
  </si>
  <si>
    <t>1.5. Inne środki trwałe</t>
  </si>
  <si>
    <t>2. Inwestycje rozpoczęte (środki trwałe w budowie)</t>
  </si>
  <si>
    <t>3. Środki przekazane na poczet inwestycji</t>
  </si>
  <si>
    <t>III. Należności długoterminowe</t>
  </si>
  <si>
    <t>IV. Długoterminowe aktywa finansowe</t>
  </si>
  <si>
    <t>1.1. Akcje i udziały</t>
  </si>
  <si>
    <t>1.2 Papiery wartościowe długoterminowe</t>
  </si>
  <si>
    <t>1.3. Inne długoterminowe aktywa finansowe</t>
  </si>
  <si>
    <t>V. Wartośc mienia zlikwidowanych jednostek</t>
  </si>
  <si>
    <t>B. Aktywa obrotowe</t>
  </si>
  <si>
    <t>I. Zapasy</t>
  </si>
  <si>
    <t>1.1. Materiały</t>
  </si>
  <si>
    <t>1.2. Półprodukty i produkty w toku</t>
  </si>
  <si>
    <t>1.3. Produkty gotowe</t>
  </si>
  <si>
    <t>1.4. Towary</t>
  </si>
  <si>
    <t>II. Należności krótkoterminowe</t>
  </si>
  <si>
    <t>1.1. należności z tytułu dostaw i usług</t>
  </si>
  <si>
    <t>1.2. Należności od budżetów</t>
  </si>
  <si>
    <t>1.3. Należności z tytułu ubezpieczeń spolecznych</t>
  </si>
  <si>
    <t>1.4. Pozostale należności</t>
  </si>
  <si>
    <t>1.5. Rozliczenia z tytułu środków na wydatki budżetowe i z tytułu dochodów budżetowych</t>
  </si>
  <si>
    <t xml:space="preserve">III. Środki pieniężne </t>
  </si>
  <si>
    <t>1.1. Środki pieniężne w kasie</t>
  </si>
  <si>
    <t>1.2. Środki pieniężne na rachunkach bankowych</t>
  </si>
  <si>
    <t>1.3. Inne środki pieniężne</t>
  </si>
  <si>
    <t>IV. Krótkoterminowe papiery wartościowe</t>
  </si>
  <si>
    <t>V. Rozliczenia międzyokresowe</t>
  </si>
  <si>
    <t>C. Inne aktywa</t>
  </si>
  <si>
    <t>Suma aktywów</t>
  </si>
  <si>
    <t>A. Fundusz</t>
  </si>
  <si>
    <t>I. Fundusz jednostki</t>
  </si>
  <si>
    <t>II. Wynik finansowy netto</t>
  </si>
  <si>
    <t>1.1. Zysk netto (+)</t>
  </si>
  <si>
    <t>1.2. Strato natto (-)</t>
  </si>
  <si>
    <t>III. Nadwyżka środków obrotowych (-)</t>
  </si>
  <si>
    <t>IV. Odpisy z wyniku finansowego (-)</t>
  </si>
  <si>
    <t>V. Fundusz mienia zlikwidowaneych jednostek</t>
  </si>
  <si>
    <t>VI. Inne</t>
  </si>
  <si>
    <t>B. Fundusze celowe</t>
  </si>
  <si>
    <t>1.1. ………………………………..</t>
  </si>
  <si>
    <t>1.2. …………………………………</t>
  </si>
  <si>
    <t>C. Zobowiązania długoterminowe</t>
  </si>
  <si>
    <t>D. Zobowiązania krótkoterminowe i fundusze specjalne</t>
  </si>
  <si>
    <t>I. Zobowiązania krótkoterminowe</t>
  </si>
  <si>
    <t>1.1. Zobowiązania z tytułu dostaw i usług</t>
  </si>
  <si>
    <t>1.2. Zobowiązania wobec budżetow</t>
  </si>
  <si>
    <t>1.3. Zobowiązania z tutułu ubezpieczeń społecznych</t>
  </si>
  <si>
    <t>1.4. Zobowiązania z tytułu wynagrodzeń</t>
  </si>
  <si>
    <t>1.5. Pozostałe zobowiązania</t>
  </si>
  <si>
    <t>1.6. Sumy obce (depozytowe, zabezpieczenie wykonania umów)</t>
  </si>
  <si>
    <t>1.7. Rozliczenia z tytułu srodków na wydatki budżetowe i z tytułu dochodów budżetowych</t>
  </si>
  <si>
    <t>1.8.Rezerwy i zobowiązania</t>
  </si>
  <si>
    <t>II. Fundusze specjalne</t>
  </si>
  <si>
    <t>1.1 Zakładowy Fundusz Świadczeń Socjalnych</t>
  </si>
  <si>
    <t>1.2. Inne fundusze</t>
  </si>
  <si>
    <t>E. Rozliczenie międzyokresowe</t>
  </si>
  <si>
    <t>I. Rozliczenie międzyokresowe przychodów</t>
  </si>
  <si>
    <t>II. Inne rozliczenia międzyokresowe</t>
  </si>
  <si>
    <t>F. Inne pasywa</t>
  </si>
  <si>
    <t>Suma pasywów</t>
  </si>
  <si>
    <t xml:space="preserve">A. Objasnienie - wykazane w bilansie wartości aktywów trwałych i obrotowych są pomniejszone odpowiednio </t>
  </si>
  <si>
    <t xml:space="preserve">     o umorzenie i odpisy aktualizujące</t>
  </si>
  <si>
    <t>B. Informacje uzupełniające istotne dla rzetelności i przjrzystości sytuacji finansowej i majatkowej</t>
  </si>
  <si>
    <t xml:space="preserve">    1. Umorzenie wartości niematerialnych i prawnych ……………………………….</t>
  </si>
  <si>
    <t xml:space="preserve">    2. Odpisy aktualizujące należności …………………………………………………</t>
  </si>
  <si>
    <t xml:space="preserve">    3. ………………………………………………………………………………………..</t>
  </si>
  <si>
    <t>RACHUNEK ZYSKÓW I STRAT JEDNOSTKI (WARIANT PORÓWNAWCZY)</t>
  </si>
  <si>
    <t>Rachunek zysków i strat jednostki                (wariant porównawczy)</t>
  </si>
  <si>
    <t>wysłać bez pisma przewodniego</t>
  </si>
  <si>
    <t>Stan na koniec roku poprzedniego</t>
  </si>
  <si>
    <t>Stan na koniec roku bieżącego</t>
  </si>
  <si>
    <t>A.</t>
  </si>
  <si>
    <t>Przychody netto ze sprzedaży i zrównane z nimi, w tym:</t>
  </si>
  <si>
    <t>I.</t>
  </si>
  <si>
    <t>Przychody netto ze sprzedaży produktów</t>
  </si>
  <si>
    <t>1.</t>
  </si>
  <si>
    <t>w tym: dotacje zaliczane do przychodów (podmiotowe, przedmiotowe, na pierwsze wyposażenie w środki obrotowe)</t>
  </si>
  <si>
    <t>II.</t>
  </si>
  <si>
    <t>Zmiana stanu produktów (zwiększenie - wartość dodatnia, 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</si>
  <si>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</si>
  <si>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</si>
  <si>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</si>
  <si>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</si>
  <si>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V.</t>
  </si>
  <si>
    <t>Pozostałe dochody budżetowe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</si>
  <si>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</si>
  <si>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</si>
  <si>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</si>
  <si>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</si>
  <si>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</si>
  <si>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</si>
  <si>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</si>
  <si>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VI.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</si>
  <si>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</si>
  <si>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</si>
  <si>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</si>
  <si>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</si>
  <si>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</si>
  <si>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</si>
  <si>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Udzielone dotacje</t>
  </si>
  <si>
    <t>X.</t>
  </si>
  <si>
    <t>Inne świadczenia finansowane z budżetu</t>
  </si>
  <si>
    <t>XI.</t>
  </si>
  <si>
    <t>Pozostałe obciążenia</t>
  </si>
  <si>
    <t>C.</t>
  </si>
  <si>
    <t xml:space="preserve">Zysk (strata) ze sprzedaży (A - B) </t>
  </si>
  <si>
    <t>D.</t>
  </si>
  <si>
    <t>Pozostałe przychody operacyjne</t>
  </si>
  <si>
    <t>Zysk ze zbycia niefinansowych aktywów trwałych</t>
  </si>
  <si>
    <t>Dotacje</t>
  </si>
  <si>
    <t>Pokrycie amortyzacji</t>
  </si>
  <si>
    <t>Inne przychody operacyjne</t>
  </si>
  <si>
    <t>E.</t>
  </si>
  <si>
    <t>Pozostałe koszty operacyjne</t>
  </si>
  <si>
    <t>Koszty inwestycji finansowanych ze środków własnych zakładów budżetowych i dochodów własnych jednostek budżetowych</t>
  </si>
  <si>
    <t>F.</t>
  </si>
  <si>
    <t xml:space="preserve">Zysk (strata) z działalności operacyjnej (C + D - E) </t>
  </si>
  <si>
    <t>G.</t>
  </si>
  <si>
    <t>Przychody finansowe</t>
  </si>
  <si>
    <t>Dywidendy i udziały w zyskach</t>
  </si>
  <si>
    <t>Odsetki</t>
  </si>
  <si>
    <t>Inne</t>
  </si>
  <si>
    <t>H.</t>
  </si>
  <si>
    <t>Koszty finansowe</t>
  </si>
  <si>
    <t xml:space="preserve">Zysk (strata) z działalności gospodarczej (F + G - H) </t>
  </si>
  <si>
    <t>J.</t>
  </si>
  <si>
    <t xml:space="preserve">Wynik zdarzeń nadzwyczajnych (J.I.- J.II.) </t>
  </si>
  <si>
    <t>Zyski nadzwyczajne</t>
  </si>
  <si>
    <t>Straty nadzwyczajne</t>
  </si>
  <si>
    <t>K.</t>
  </si>
  <si>
    <t xml:space="preserve">Zysk (strata) brutto (I ą J) </t>
  </si>
  <si>
    <t>L.</t>
  </si>
  <si>
    <t>Podatek dochodowy</t>
  </si>
  <si>
    <t>M.</t>
  </si>
  <si>
    <t>Pozostałe obowiązkowe zmniejszenia zysku (zwiększenia straty) oraz nadwyżki środków obrotowych</t>
  </si>
  <si>
    <t>N.</t>
  </si>
  <si>
    <t xml:space="preserve">Zysk (strata) netto (K - L - M) </t>
  </si>
  <si>
    <r>
      <t xml:space="preserve">Nr identyfikacyjny </t>
    </r>
    <r>
      <rPr>
        <sz val="10"/>
        <rFont val="Times New Roman"/>
        <family val="1"/>
      </rPr>
      <t>REGON</t>
    </r>
  </si>
  <si>
    <t xml:space="preserve">(główny księgowy)                               (rok, miesiąc, dzień)                                      (kierownik jednostki)               </t>
  </si>
  <si>
    <t>sporządzony na dzień 31.12. 2008 r.</t>
  </si>
  <si>
    <t>006227302-00057</t>
  </si>
  <si>
    <t xml:space="preserve">     </t>
  </si>
  <si>
    <r>
      <t xml:space="preserve">Numer identyfikacyjny REGON       </t>
    </r>
    <r>
      <rPr>
        <sz val="11"/>
        <rFont val="Arial"/>
        <family val="2"/>
      </rPr>
      <t xml:space="preserve"> 00</t>
    </r>
    <r>
      <rPr>
        <b/>
        <sz val="11"/>
        <rFont val="Arial"/>
        <family val="2"/>
      </rPr>
      <t>6227302-00057</t>
    </r>
  </si>
  <si>
    <t>Bilans jednostki budżetowej zakładu budżetowego, gospodarstwa pomocniczego jednostki budżetowej sporządzony                                                                                  na dzień 31-12-2012r..</t>
  </si>
  <si>
    <t>598 557,67zł.</t>
  </si>
  <si>
    <t>Ruda Śląska 7,  dnia 2013-01-21</t>
  </si>
  <si>
    <t>Teresa Wodarz</t>
  </si>
  <si>
    <t>S.Teresa de Ville</t>
  </si>
  <si>
    <t>Gł. Księgowa</t>
  </si>
  <si>
    <t>Dyrektor Domu</t>
  </si>
  <si>
    <t>data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</si>
</sst>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4" fontId="0" fillId="0" borderId="22" xfId="0" applyNumberForma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0" borderId="24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horizontal="left" wrapText="1"/>
    </xf>
    <xf numFmtId="4" fontId="6" fillId="0" borderId="24" xfId="0" applyNumberFormat="1" applyFont="1" applyBorder="1" applyAlignment="1">
      <alignment wrapText="1"/>
    </xf>
    <xf numFmtId="0" fontId="7" fillId="0" borderId="24" xfId="0" applyFont="1" applyBorder="1" applyAlignment="1">
      <alignment horizontal="left" wrapText="1"/>
    </xf>
    <xf numFmtId="4" fontId="7" fillId="0" borderId="24" xfId="0" applyNumberFormat="1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34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wrapText="1"/>
    </xf>
    <xf numFmtId="0" fontId="7" fillId="0" borderId="40" xfId="0" applyFont="1" applyBorder="1" applyAlignment="1">
      <alignment horizontal="left" wrapText="1"/>
    </xf>
    <xf numFmtId="0" fontId="7" fillId="0" borderId="39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1" xfId="0" applyFont="1" applyBorder="1" applyAlignment="1">
      <alignment wrapText="1"/>
    </xf>
    <xf numFmtId="0" fontId="7" fillId="0" borderId="42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="85" zoomScaleNormal="85" zoomScalePageLayoutView="0" workbookViewId="0" topLeftCell="A32">
      <selection activeCell="F50" sqref="F50"/>
    </sheetView>
  </sheetViews>
  <sheetFormatPr defaultColWidth="9.140625" defaultRowHeight="12.75"/>
  <cols>
    <col min="1" max="1" width="31.7109375" style="0" customWidth="1"/>
    <col min="2" max="3" width="16.7109375" style="0" customWidth="1"/>
    <col min="4" max="4" width="31.7109375" style="0" customWidth="1"/>
    <col min="5" max="6" width="16.7109375" style="0" customWidth="1"/>
  </cols>
  <sheetData>
    <row r="1" spans="1:6" ht="68.25" customHeight="1">
      <c r="A1" s="52" t="s">
        <v>0</v>
      </c>
      <c r="B1" s="53"/>
      <c r="C1" s="56" t="s">
        <v>160</v>
      </c>
      <c r="D1" s="57"/>
      <c r="E1" s="52" t="s">
        <v>1</v>
      </c>
      <c r="F1" s="53"/>
    </row>
    <row r="2" spans="1:6" ht="26.25" customHeight="1">
      <c r="A2" s="54" t="s">
        <v>159</v>
      </c>
      <c r="B2" s="55"/>
      <c r="C2" s="58"/>
      <c r="D2" s="59"/>
      <c r="E2" s="52" t="s">
        <v>2</v>
      </c>
      <c r="F2" s="53"/>
    </row>
    <row r="3" spans="1:6" ht="13.5" thickBot="1">
      <c r="A3" s="48"/>
      <c r="B3" s="49"/>
      <c r="C3" s="50"/>
      <c r="D3" s="51"/>
      <c r="E3" s="50"/>
      <c r="F3" s="51"/>
    </row>
    <row r="4" spans="1:6" ht="27.75" customHeight="1" thickBot="1">
      <c r="A4" s="7" t="s">
        <v>3</v>
      </c>
      <c r="B4" s="8" t="s">
        <v>4</v>
      </c>
      <c r="C4" s="9" t="s">
        <v>5</v>
      </c>
      <c r="D4" s="10" t="s">
        <v>6</v>
      </c>
      <c r="E4" s="9" t="s">
        <v>7</v>
      </c>
      <c r="F4" s="11" t="s">
        <v>8</v>
      </c>
    </row>
    <row r="5" spans="1:6" ht="12.75">
      <c r="A5" s="12" t="s">
        <v>9</v>
      </c>
      <c r="B5" s="13">
        <f>B6+B7+B16+B17+B21</f>
        <v>249313.5</v>
      </c>
      <c r="C5" s="13">
        <f>C6+C7+C16+C17+C21</f>
        <v>191528.74</v>
      </c>
      <c r="D5" s="14" t="s">
        <v>46</v>
      </c>
      <c r="E5" s="15">
        <f>E6+E7+E10+E11+E12+E13</f>
        <v>259340.68</v>
      </c>
      <c r="F5" s="15">
        <f>F6+F7+F10+F11+F12+F13</f>
        <v>205027.64</v>
      </c>
    </row>
    <row r="6" spans="1:6" ht="12.75">
      <c r="A6" s="16" t="s">
        <v>10</v>
      </c>
      <c r="B6" s="4"/>
      <c r="C6" s="4"/>
      <c r="D6" s="2" t="s">
        <v>47</v>
      </c>
      <c r="E6" s="17">
        <v>260333.6</v>
      </c>
      <c r="F6" s="17">
        <v>201555.92</v>
      </c>
    </row>
    <row r="7" spans="1:6" ht="12.75">
      <c r="A7" s="16" t="s">
        <v>11</v>
      </c>
      <c r="B7" s="4">
        <v>249313.5</v>
      </c>
      <c r="C7" s="4">
        <v>191528.74</v>
      </c>
      <c r="D7" s="2" t="s">
        <v>48</v>
      </c>
      <c r="E7" s="17">
        <f>E8+E9</f>
        <v>-992.92</v>
      </c>
      <c r="F7" s="17">
        <v>3471.72</v>
      </c>
    </row>
    <row r="8" spans="1:6" ht="12.75">
      <c r="A8" s="18" t="s">
        <v>12</v>
      </c>
      <c r="B8" s="4">
        <v>249313.5</v>
      </c>
      <c r="C8" s="4">
        <v>191528.74</v>
      </c>
      <c r="D8" s="2" t="s">
        <v>49</v>
      </c>
      <c r="E8" s="17"/>
      <c r="F8" s="17"/>
    </row>
    <row r="9" spans="1:6" ht="12.75">
      <c r="A9" s="18" t="s">
        <v>13</v>
      </c>
      <c r="B9" s="4"/>
      <c r="C9" s="4"/>
      <c r="D9" s="2" t="s">
        <v>50</v>
      </c>
      <c r="E9" s="17">
        <v>-992.92</v>
      </c>
      <c r="F9" s="17">
        <v>3471.72</v>
      </c>
    </row>
    <row r="10" spans="1:6" ht="25.5">
      <c r="A10" s="18" t="s">
        <v>14</v>
      </c>
      <c r="B10" s="4"/>
      <c r="C10" s="4"/>
      <c r="D10" s="2" t="s">
        <v>51</v>
      </c>
      <c r="E10" s="17"/>
      <c r="F10" s="17"/>
    </row>
    <row r="11" spans="1:6" ht="25.5">
      <c r="A11" s="18" t="s">
        <v>15</v>
      </c>
      <c r="B11" s="4">
        <v>237147.9</v>
      </c>
      <c r="C11" s="4">
        <v>188698.12</v>
      </c>
      <c r="D11" s="2" t="s">
        <v>52</v>
      </c>
      <c r="E11" s="17"/>
      <c r="F11" s="17"/>
    </row>
    <row r="12" spans="1:6" ht="25.5">
      <c r="A12" s="18" t="s">
        <v>16</v>
      </c>
      <c r="B12" s="4">
        <v>8096.6</v>
      </c>
      <c r="C12" s="4"/>
      <c r="D12" s="2" t="s">
        <v>53</v>
      </c>
      <c r="E12" s="17"/>
      <c r="F12" s="17"/>
    </row>
    <row r="13" spans="1:6" ht="12.75">
      <c r="A13" s="18" t="s">
        <v>17</v>
      </c>
      <c r="B13" s="4">
        <v>4069</v>
      </c>
      <c r="C13" s="4">
        <v>2830.62</v>
      </c>
      <c r="D13" s="2" t="s">
        <v>54</v>
      </c>
      <c r="E13" s="17"/>
      <c r="F13" s="17"/>
    </row>
    <row r="14" spans="1:6" ht="25.5">
      <c r="A14" s="18" t="s">
        <v>18</v>
      </c>
      <c r="B14" s="4"/>
      <c r="C14" s="4"/>
      <c r="D14" s="1" t="s">
        <v>55</v>
      </c>
      <c r="E14" s="17">
        <f>E15+E16</f>
        <v>0</v>
      </c>
      <c r="F14" s="17">
        <f>F15+F16</f>
        <v>0</v>
      </c>
    </row>
    <row r="15" spans="1:6" ht="25.5">
      <c r="A15" s="18" t="s">
        <v>19</v>
      </c>
      <c r="B15" s="4"/>
      <c r="C15" s="4"/>
      <c r="D15" s="2" t="s">
        <v>56</v>
      </c>
      <c r="E15" s="17"/>
      <c r="F15" s="17"/>
    </row>
    <row r="16" spans="1:6" ht="12.75">
      <c r="A16" s="18" t="s">
        <v>20</v>
      </c>
      <c r="B16" s="4"/>
      <c r="C16" s="4"/>
      <c r="D16" s="2" t="s">
        <v>57</v>
      </c>
      <c r="E16" s="17"/>
      <c r="F16" s="17"/>
    </row>
    <row r="17" spans="1:6" ht="25.5">
      <c r="A17" s="18" t="s">
        <v>21</v>
      </c>
      <c r="B17" s="4">
        <f>B18+B19+B20</f>
        <v>0</v>
      </c>
      <c r="C17" s="4">
        <f>C18+C19+C20</f>
        <v>0</v>
      </c>
      <c r="D17" s="1" t="s">
        <v>58</v>
      </c>
      <c r="E17" s="17"/>
      <c r="F17" s="17"/>
    </row>
    <row r="18" spans="1:6" ht="38.25">
      <c r="A18" s="18" t="s">
        <v>22</v>
      </c>
      <c r="B18" s="4"/>
      <c r="C18" s="4"/>
      <c r="D18" s="1" t="s">
        <v>59</v>
      </c>
      <c r="E18" s="19">
        <f>E19+E28</f>
        <v>205708.3</v>
      </c>
      <c r="F18" s="19">
        <f>F19+F28</f>
        <v>188863.87000000002</v>
      </c>
    </row>
    <row r="19" spans="1:6" ht="25.5">
      <c r="A19" s="18" t="s">
        <v>23</v>
      </c>
      <c r="B19" s="4"/>
      <c r="C19" s="4"/>
      <c r="D19" s="2" t="s">
        <v>60</v>
      </c>
      <c r="E19" s="17">
        <f>SUM(E20,E23,E24)</f>
        <v>189022.86</v>
      </c>
      <c r="F19" s="17">
        <v>173389.64</v>
      </c>
    </row>
    <row r="20" spans="1:6" ht="25.5">
      <c r="A20" s="18" t="s">
        <v>24</v>
      </c>
      <c r="B20" s="4"/>
      <c r="C20" s="4"/>
      <c r="D20" s="2" t="s">
        <v>61</v>
      </c>
      <c r="E20" s="17">
        <v>4109.15</v>
      </c>
      <c r="F20" s="17">
        <v>2022.35</v>
      </c>
    </row>
    <row r="21" spans="1:6" ht="25.5">
      <c r="A21" s="18" t="s">
        <v>25</v>
      </c>
      <c r="B21" s="4"/>
      <c r="C21" s="4"/>
      <c r="D21" s="2" t="s">
        <v>62</v>
      </c>
      <c r="E21" s="17"/>
      <c r="F21" s="17"/>
    </row>
    <row r="22" spans="1:6" ht="25.5">
      <c r="A22" s="20" t="s">
        <v>26</v>
      </c>
      <c r="B22" s="3">
        <f>B23+B28+B34+B38+B39</f>
        <v>215735.47999999998</v>
      </c>
      <c r="C22" s="3">
        <f>C23+C28+C34+C38+C39</f>
        <v>202362.77000000002</v>
      </c>
      <c r="D22" s="2" t="s">
        <v>63</v>
      </c>
      <c r="E22" s="17"/>
      <c r="F22" s="17"/>
    </row>
    <row r="23" spans="1:6" ht="25.5">
      <c r="A23" s="18" t="s">
        <v>27</v>
      </c>
      <c r="B23" s="4">
        <v>11765.58</v>
      </c>
      <c r="C23" s="4">
        <v>13578.07</v>
      </c>
      <c r="D23" s="2" t="s">
        <v>64</v>
      </c>
      <c r="E23" s="17">
        <v>49.44</v>
      </c>
      <c r="F23" s="17">
        <v>131.88</v>
      </c>
    </row>
    <row r="24" spans="1:6" ht="12.75">
      <c r="A24" s="18" t="s">
        <v>28</v>
      </c>
      <c r="B24" s="4">
        <v>11765.58</v>
      </c>
      <c r="C24" s="4">
        <v>13578.07</v>
      </c>
      <c r="D24" s="2" t="s">
        <v>65</v>
      </c>
      <c r="E24" s="17">
        <v>184864.27</v>
      </c>
      <c r="F24" s="17">
        <v>171235.41</v>
      </c>
    </row>
    <row r="25" spans="1:6" ht="25.5">
      <c r="A25" s="18" t="s">
        <v>29</v>
      </c>
      <c r="B25" s="4"/>
      <c r="C25" s="4"/>
      <c r="D25" s="2" t="s">
        <v>66</v>
      </c>
      <c r="E25" s="4"/>
      <c r="F25" s="17"/>
    </row>
    <row r="26" spans="1:6" ht="38.25">
      <c r="A26" s="18" t="s">
        <v>30</v>
      </c>
      <c r="B26" s="4"/>
      <c r="C26" s="4"/>
      <c r="D26" s="2" t="s">
        <v>67</v>
      </c>
      <c r="E26" s="4"/>
      <c r="F26" s="17"/>
    </row>
    <row r="27" spans="1:6" ht="12.75">
      <c r="A27" s="18" t="s">
        <v>31</v>
      </c>
      <c r="B27" s="4"/>
      <c r="C27" s="4"/>
      <c r="D27" s="2" t="s">
        <v>68</v>
      </c>
      <c r="E27" s="4"/>
      <c r="F27" s="17"/>
    </row>
    <row r="28" spans="1:6" ht="12.75">
      <c r="A28" s="18" t="s">
        <v>32</v>
      </c>
      <c r="B28" s="4">
        <f>B29+B30+B31+B32+B33</f>
        <v>186254.56</v>
      </c>
      <c r="C28" s="4">
        <f>C29+C30+C31+C32+C33</f>
        <v>171235.41</v>
      </c>
      <c r="D28" s="2" t="s">
        <v>69</v>
      </c>
      <c r="E28" s="19">
        <f>E29+E30</f>
        <v>16685.44</v>
      </c>
      <c r="F28" s="19">
        <v>15474.23</v>
      </c>
    </row>
    <row r="29" spans="1:6" ht="25.5">
      <c r="A29" s="18" t="s">
        <v>33</v>
      </c>
      <c r="B29" s="4">
        <v>1390.29</v>
      </c>
      <c r="C29" s="4"/>
      <c r="D29" s="2" t="s">
        <v>70</v>
      </c>
      <c r="E29" s="17">
        <v>16685.44</v>
      </c>
      <c r="F29" s="17">
        <v>15474.23</v>
      </c>
    </row>
    <row r="30" spans="1:6" ht="12.75">
      <c r="A30" s="18" t="s">
        <v>34</v>
      </c>
      <c r="B30" s="4"/>
      <c r="C30" s="4"/>
      <c r="D30" s="2" t="s">
        <v>71</v>
      </c>
      <c r="E30" s="17"/>
      <c r="F30" s="17"/>
    </row>
    <row r="31" spans="1:6" ht="25.5">
      <c r="A31" s="18" t="s">
        <v>35</v>
      </c>
      <c r="B31" s="4"/>
      <c r="C31" s="4"/>
      <c r="D31" s="1" t="s">
        <v>72</v>
      </c>
      <c r="E31" s="17">
        <f>E32+E33</f>
        <v>0</v>
      </c>
      <c r="F31" s="17"/>
    </row>
    <row r="32" spans="1:6" ht="25.5">
      <c r="A32" s="18" t="s">
        <v>36</v>
      </c>
      <c r="B32" s="4">
        <v>184864.27</v>
      </c>
      <c r="C32" s="4">
        <v>171235.41</v>
      </c>
      <c r="D32" s="2" t="s">
        <v>73</v>
      </c>
      <c r="E32" s="17"/>
      <c r="F32" s="17"/>
    </row>
    <row r="33" spans="1:6" ht="38.25">
      <c r="A33" s="18" t="s">
        <v>37</v>
      </c>
      <c r="B33" s="4"/>
      <c r="C33" s="4"/>
      <c r="D33" s="2" t="s">
        <v>74</v>
      </c>
      <c r="E33" s="17"/>
      <c r="F33" s="17"/>
    </row>
    <row r="34" spans="1:6" ht="12.75">
      <c r="A34" s="18" t="s">
        <v>38</v>
      </c>
      <c r="B34" s="4">
        <f>B36+B37+B35</f>
        <v>17715.34</v>
      </c>
      <c r="C34" s="4">
        <f>C36+C37+C35</f>
        <v>17549.289999999997</v>
      </c>
      <c r="D34" s="1" t="s">
        <v>75</v>
      </c>
      <c r="E34" s="17"/>
      <c r="F34" s="17"/>
    </row>
    <row r="35" spans="1:6" ht="12.75">
      <c r="A35" s="18" t="s">
        <v>39</v>
      </c>
      <c r="B35" s="4">
        <v>1.56</v>
      </c>
      <c r="C35" s="4">
        <v>0.19</v>
      </c>
      <c r="D35" s="2"/>
      <c r="E35" s="17"/>
      <c r="F35" s="17"/>
    </row>
    <row r="36" spans="1:6" ht="25.5">
      <c r="A36" s="18" t="s">
        <v>40</v>
      </c>
      <c r="B36" s="4">
        <v>1028.34</v>
      </c>
      <c r="C36" s="4">
        <v>2074.87</v>
      </c>
      <c r="D36" s="2"/>
      <c r="E36" s="17"/>
      <c r="F36" s="17"/>
    </row>
    <row r="37" spans="1:6" ht="12.75">
      <c r="A37" s="18" t="s">
        <v>41</v>
      </c>
      <c r="B37" s="4">
        <v>16685.44</v>
      </c>
      <c r="C37" s="4">
        <v>15474.23</v>
      </c>
      <c r="D37" s="2"/>
      <c r="E37" s="17"/>
      <c r="F37" s="17"/>
    </row>
    <row r="38" spans="1:6" ht="25.5">
      <c r="A38" s="18" t="s">
        <v>42</v>
      </c>
      <c r="B38" s="4"/>
      <c r="C38" s="4"/>
      <c r="D38" s="2"/>
      <c r="E38" s="17"/>
      <c r="F38" s="17"/>
    </row>
    <row r="39" spans="1:6" ht="12.75">
      <c r="A39" s="18" t="s">
        <v>43</v>
      </c>
      <c r="B39" s="4"/>
      <c r="C39" s="4"/>
      <c r="D39" s="2"/>
      <c r="E39" s="17"/>
      <c r="F39" s="17"/>
    </row>
    <row r="40" spans="1:6" ht="12.75">
      <c r="A40" s="20" t="s">
        <v>44</v>
      </c>
      <c r="B40" s="3"/>
      <c r="C40" s="4"/>
      <c r="D40" s="2"/>
      <c r="E40" s="17"/>
      <c r="F40" s="17"/>
    </row>
    <row r="41" spans="1:6" ht="13.5" thickBot="1">
      <c r="A41" s="21"/>
      <c r="B41" s="22"/>
      <c r="C41" s="22"/>
      <c r="D41" s="23"/>
      <c r="E41" s="24"/>
      <c r="F41" s="24"/>
    </row>
    <row r="42" spans="1:6" ht="13.5" thickBot="1">
      <c r="A42" s="25" t="s">
        <v>45</v>
      </c>
      <c r="B42" s="26">
        <f>B5+B22+B40</f>
        <v>465048.98</v>
      </c>
      <c r="C42" s="27">
        <f>C5+C22+C40</f>
        <v>393891.51</v>
      </c>
      <c r="D42" s="28" t="s">
        <v>76</v>
      </c>
      <c r="E42" s="26">
        <f>E5+E14+E17+E18+E31+E34</f>
        <v>465048.98</v>
      </c>
      <c r="F42" s="29">
        <f>F5+F14+F17+F18+F31+F34</f>
        <v>393891.51</v>
      </c>
    </row>
    <row r="43" ht="8.25" customHeight="1">
      <c r="C43" s="5"/>
    </row>
    <row r="44" ht="6" customHeight="1"/>
    <row r="45" spans="1:4" ht="6" customHeight="1">
      <c r="A45" s="30"/>
      <c r="B45" s="30"/>
      <c r="C45" s="30"/>
      <c r="D45" s="30"/>
    </row>
    <row r="46" spans="1:4" ht="12.75">
      <c r="A46" s="31" t="s">
        <v>77</v>
      </c>
      <c r="B46" s="31"/>
      <c r="C46" s="31"/>
      <c r="D46" s="30"/>
    </row>
    <row r="47" spans="1:6" ht="12.75">
      <c r="A47" s="31" t="s">
        <v>78</v>
      </c>
      <c r="B47" s="47" t="s">
        <v>161</v>
      </c>
      <c r="C47" s="31"/>
      <c r="D47" s="30"/>
      <c r="F47" s="6"/>
    </row>
    <row r="48" spans="1:4" ht="12.75">
      <c r="A48" s="31" t="s">
        <v>79</v>
      </c>
      <c r="B48" s="31"/>
      <c r="C48" s="31"/>
      <c r="D48" s="30"/>
    </row>
    <row r="49" spans="1:4" ht="12.75">
      <c r="A49" s="31" t="s">
        <v>80</v>
      </c>
      <c r="B49" s="31"/>
      <c r="C49" s="31"/>
      <c r="D49" s="30"/>
    </row>
    <row r="50" spans="1:4" ht="12.75">
      <c r="A50" s="31" t="s">
        <v>81</v>
      </c>
      <c r="B50" s="31"/>
      <c r="C50" s="31"/>
      <c r="D50" s="30"/>
    </row>
    <row r="51" spans="1:4" ht="12.75">
      <c r="A51" s="31" t="s">
        <v>82</v>
      </c>
      <c r="B51" s="31"/>
      <c r="C51" s="31"/>
      <c r="D51" s="30"/>
    </row>
    <row r="52" spans="1:5" ht="12.75">
      <c r="A52" s="30"/>
      <c r="B52" s="30" t="s">
        <v>163</v>
      </c>
      <c r="C52" s="30"/>
      <c r="D52" s="30"/>
      <c r="E52" t="s">
        <v>164</v>
      </c>
    </row>
    <row r="53" spans="1:5" ht="12.75">
      <c r="A53" s="46" t="s">
        <v>162</v>
      </c>
      <c r="B53" t="s">
        <v>165</v>
      </c>
      <c r="E53" t="s">
        <v>166</v>
      </c>
    </row>
    <row r="54" spans="2:5" ht="12.75">
      <c r="B54" t="s">
        <v>167</v>
      </c>
      <c r="E54" t="s">
        <v>167</v>
      </c>
    </row>
  </sheetData>
  <sheetProtection/>
  <mergeCells count="8">
    <mergeCell ref="A3:B3"/>
    <mergeCell ref="C3:D3"/>
    <mergeCell ref="E3:F3"/>
    <mergeCell ref="A1:B1"/>
    <mergeCell ref="A2:B2"/>
    <mergeCell ref="C1:D2"/>
    <mergeCell ref="E1:F1"/>
    <mergeCell ref="E2:F2"/>
  </mergeCells>
  <printOptions horizontalCentered="1"/>
  <pageMargins left="0.1968503937007874" right="0.1968503937007874" top="0.2362204724409449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1"/>
  <sheetViews>
    <sheetView zoomScalePageLayoutView="0" workbookViewId="0" topLeftCell="A1">
      <selection activeCell="D57" sqref="D57"/>
    </sheetView>
  </sheetViews>
  <sheetFormatPr defaultColWidth="9.140625" defaultRowHeight="12.75"/>
  <cols>
    <col min="1" max="1" width="7.57421875" style="32" customWidth="1"/>
    <col min="2" max="2" width="12.57421875" style="0" customWidth="1"/>
    <col min="3" max="3" width="41.7109375" style="0" customWidth="1"/>
    <col min="4" max="4" width="16.7109375" style="6" customWidth="1"/>
    <col min="5" max="5" width="16.7109375" style="0" customWidth="1"/>
  </cols>
  <sheetData>
    <row r="2" spans="1:5" ht="15.75">
      <c r="A2" s="65" t="s">
        <v>83</v>
      </c>
      <c r="B2" s="65"/>
      <c r="C2" s="65"/>
      <c r="D2" s="65"/>
      <c r="E2" s="65"/>
    </row>
    <row r="3" ht="28.5" customHeight="1">
      <c r="A3" s="33"/>
    </row>
    <row r="4" spans="1:5" ht="30.75" customHeight="1">
      <c r="A4" s="66"/>
      <c r="B4" s="67"/>
      <c r="C4" s="68" t="s">
        <v>84</v>
      </c>
      <c r="D4" s="66"/>
      <c r="E4" s="67"/>
    </row>
    <row r="5" spans="1:5" ht="15.75" customHeight="1">
      <c r="A5" s="71" t="s">
        <v>157</v>
      </c>
      <c r="B5" s="72"/>
      <c r="C5" s="69"/>
      <c r="D5" s="73"/>
      <c r="E5" s="74"/>
    </row>
    <row r="6" spans="1:5" ht="21.75" customHeight="1">
      <c r="A6" s="75"/>
      <c r="B6" s="76"/>
      <c r="C6" s="70"/>
      <c r="D6" s="77"/>
      <c r="E6" s="78"/>
    </row>
    <row r="7" spans="1:5" ht="35.25" customHeight="1">
      <c r="A7" s="62" t="s">
        <v>154</v>
      </c>
      <c r="B7" s="63"/>
      <c r="C7" s="34" t="s">
        <v>156</v>
      </c>
      <c r="D7" s="62" t="s">
        <v>85</v>
      </c>
      <c r="E7" s="63"/>
    </row>
    <row r="8" spans="1:5" ht="34.5" customHeight="1">
      <c r="A8" s="62"/>
      <c r="B8" s="64"/>
      <c r="C8" s="63"/>
      <c r="D8" s="35" t="s">
        <v>86</v>
      </c>
      <c r="E8" s="36" t="s">
        <v>87</v>
      </c>
    </row>
    <row r="9" spans="1:5" ht="19.5" customHeight="1">
      <c r="A9" s="37" t="s">
        <v>88</v>
      </c>
      <c r="B9" s="60" t="s">
        <v>89</v>
      </c>
      <c r="C9" s="61"/>
      <c r="D9" s="38">
        <f>D10</f>
        <v>1208941.77</v>
      </c>
      <c r="E9" s="38">
        <f>E10</f>
        <v>1293526.21</v>
      </c>
    </row>
    <row r="10" spans="1:5" ht="18" customHeight="1">
      <c r="A10" s="39" t="s">
        <v>90</v>
      </c>
      <c r="B10" s="62" t="s">
        <v>91</v>
      </c>
      <c r="C10" s="63"/>
      <c r="D10" s="40">
        <v>1208941.77</v>
      </c>
      <c r="E10" s="40">
        <v>1293526.21</v>
      </c>
    </row>
    <row r="11" spans="1:5" ht="29.25" customHeight="1">
      <c r="A11" s="39" t="s">
        <v>92</v>
      </c>
      <c r="B11" s="62" t="s">
        <v>93</v>
      </c>
      <c r="C11" s="63"/>
      <c r="D11" s="40">
        <v>762483</v>
      </c>
      <c r="E11" s="40">
        <v>840877</v>
      </c>
    </row>
    <row r="12" spans="1:5" ht="29.25" customHeight="1">
      <c r="A12" s="39" t="s">
        <v>94</v>
      </c>
      <c r="B12" s="62" t="s">
        <v>95</v>
      </c>
      <c r="C12" s="63"/>
      <c r="D12" s="40"/>
      <c r="E12" s="40"/>
    </row>
    <row r="13" spans="1:5" ht="16.5" customHeight="1">
      <c r="A13" s="39" t="s">
        <v>96</v>
      </c>
      <c r="B13" s="62" t="s">
        <v>97</v>
      </c>
      <c r="C13" s="63"/>
      <c r="D13" s="40"/>
      <c r="E13" s="40"/>
    </row>
    <row r="14" spans="1:5" ht="16.5" customHeight="1">
      <c r="A14" s="39" t="s">
        <v>98</v>
      </c>
      <c r="B14" s="62" t="s">
        <v>99</v>
      </c>
      <c r="C14" s="63"/>
      <c r="D14" s="40"/>
      <c r="E14" s="40"/>
    </row>
    <row r="15" spans="1:5" ht="16.5" customHeight="1">
      <c r="A15" s="39" t="s">
        <v>100</v>
      </c>
      <c r="B15" s="62" t="s">
        <v>101</v>
      </c>
      <c r="C15" s="63"/>
      <c r="D15" s="40"/>
      <c r="E15" s="40"/>
    </row>
    <row r="16" spans="1:5" ht="20.25" customHeight="1">
      <c r="A16" s="37" t="s">
        <v>102</v>
      </c>
      <c r="B16" s="60" t="s">
        <v>103</v>
      </c>
      <c r="C16" s="61"/>
      <c r="D16" s="38">
        <f>D17+D18+D19+D20+D21+D22+D23</f>
        <v>1209137.8399999999</v>
      </c>
      <c r="E16" s="38">
        <f>E17+E18+E19+E20+E21+E22+E23</f>
        <v>1284593.19</v>
      </c>
    </row>
    <row r="17" spans="1:5" ht="16.5" customHeight="1">
      <c r="A17" s="39" t="s">
        <v>90</v>
      </c>
      <c r="B17" s="62" t="s">
        <v>104</v>
      </c>
      <c r="C17" s="63"/>
      <c r="D17" s="40"/>
      <c r="E17" s="40"/>
    </row>
    <row r="18" spans="1:5" ht="16.5" customHeight="1">
      <c r="A18" s="39" t="s">
        <v>94</v>
      </c>
      <c r="B18" s="62" t="s">
        <v>105</v>
      </c>
      <c r="C18" s="63"/>
      <c r="D18" s="40">
        <v>163211.33</v>
      </c>
      <c r="E18" s="40">
        <v>258382.57</v>
      </c>
    </row>
    <row r="19" spans="1:5" ht="16.5" customHeight="1">
      <c r="A19" s="39" t="s">
        <v>96</v>
      </c>
      <c r="B19" s="62" t="s">
        <v>106</v>
      </c>
      <c r="C19" s="63"/>
      <c r="D19" s="40">
        <v>34469.83</v>
      </c>
      <c r="E19" s="40">
        <v>12903.65</v>
      </c>
    </row>
    <row r="20" spans="1:5" ht="16.5" customHeight="1">
      <c r="A20" s="39" t="s">
        <v>98</v>
      </c>
      <c r="B20" s="62" t="s">
        <v>107</v>
      </c>
      <c r="C20" s="63"/>
      <c r="D20" s="40">
        <v>8546.95</v>
      </c>
      <c r="E20" s="40">
        <v>5233.97</v>
      </c>
    </row>
    <row r="21" spans="1:5" ht="16.5" customHeight="1">
      <c r="A21" s="39" t="s">
        <v>100</v>
      </c>
      <c r="B21" s="62" t="s">
        <v>108</v>
      </c>
      <c r="C21" s="63"/>
      <c r="D21" s="40">
        <v>590000</v>
      </c>
      <c r="E21" s="40">
        <v>633000</v>
      </c>
    </row>
    <row r="22" spans="1:5" ht="16.5" customHeight="1">
      <c r="A22" s="39" t="s">
        <v>109</v>
      </c>
      <c r="B22" s="62" t="s">
        <v>110</v>
      </c>
      <c r="C22" s="63"/>
      <c r="D22" s="40">
        <v>114228.74</v>
      </c>
      <c r="E22" s="40">
        <v>112194.46</v>
      </c>
    </row>
    <row r="23" spans="1:5" ht="16.5" customHeight="1">
      <c r="A23" s="39" t="s">
        <v>111</v>
      </c>
      <c r="B23" s="62" t="s">
        <v>112</v>
      </c>
      <c r="C23" s="63"/>
      <c r="D23" s="40">
        <v>298680.99</v>
      </c>
      <c r="E23" s="40">
        <v>262878.54</v>
      </c>
    </row>
    <row r="24" spans="1:5" ht="16.5" customHeight="1">
      <c r="A24" s="39" t="s">
        <v>113</v>
      </c>
      <c r="B24" s="62" t="s">
        <v>114</v>
      </c>
      <c r="C24" s="63"/>
      <c r="D24" s="40"/>
      <c r="E24" s="40"/>
    </row>
    <row r="25" spans="1:5" ht="16.5" customHeight="1">
      <c r="A25" s="39" t="s">
        <v>115</v>
      </c>
      <c r="B25" s="62" t="s">
        <v>116</v>
      </c>
      <c r="C25" s="63"/>
      <c r="D25" s="40"/>
      <c r="E25" s="40"/>
    </row>
    <row r="26" spans="1:5" ht="16.5" customHeight="1">
      <c r="A26" s="39" t="s">
        <v>117</v>
      </c>
      <c r="B26" s="62" t="s">
        <v>118</v>
      </c>
      <c r="C26" s="63"/>
      <c r="D26" s="40"/>
      <c r="E26" s="40"/>
    </row>
    <row r="27" spans="1:5" ht="16.5" customHeight="1">
      <c r="A27" s="39" t="s">
        <v>119</v>
      </c>
      <c r="B27" s="62" t="s">
        <v>120</v>
      </c>
      <c r="C27" s="63"/>
      <c r="D27" s="40"/>
      <c r="E27" s="40"/>
    </row>
    <row r="28" spans="1:5" ht="19.5" customHeight="1">
      <c r="A28" s="37" t="s">
        <v>121</v>
      </c>
      <c r="B28" s="60" t="s">
        <v>122</v>
      </c>
      <c r="C28" s="61"/>
      <c r="D28" s="38">
        <f>D9-D16</f>
        <v>-196.06999999983236</v>
      </c>
      <c r="E28" s="38">
        <f>E9-E16</f>
        <v>8933.020000000019</v>
      </c>
    </row>
    <row r="29" spans="1:5" ht="18.75" customHeight="1">
      <c r="A29" s="37" t="s">
        <v>123</v>
      </c>
      <c r="B29" s="60" t="s">
        <v>124</v>
      </c>
      <c r="C29" s="61"/>
      <c r="D29" s="38">
        <f>D32+D33</f>
        <v>0</v>
      </c>
      <c r="E29" s="38">
        <f>E32+E33</f>
        <v>0</v>
      </c>
    </row>
    <row r="30" spans="1:5" ht="16.5" customHeight="1">
      <c r="A30" s="39" t="s">
        <v>90</v>
      </c>
      <c r="B30" s="62" t="s">
        <v>125</v>
      </c>
      <c r="C30" s="63"/>
      <c r="D30" s="40"/>
      <c r="E30" s="40"/>
    </row>
    <row r="31" spans="1:5" ht="16.5" customHeight="1">
      <c r="A31" s="39" t="s">
        <v>94</v>
      </c>
      <c r="B31" s="62" t="s">
        <v>126</v>
      </c>
      <c r="C31" s="63"/>
      <c r="D31" s="40"/>
      <c r="E31" s="40"/>
    </row>
    <row r="32" spans="1:5" ht="16.5" customHeight="1">
      <c r="A32" s="39" t="s">
        <v>96</v>
      </c>
      <c r="B32" s="62" t="s">
        <v>127</v>
      </c>
      <c r="C32" s="63"/>
      <c r="D32" s="40"/>
      <c r="E32" s="40"/>
    </row>
    <row r="33" spans="1:5" ht="16.5" customHeight="1">
      <c r="A33" s="39" t="s">
        <v>98</v>
      </c>
      <c r="B33" s="62" t="s">
        <v>128</v>
      </c>
      <c r="C33" s="63"/>
      <c r="D33" s="40"/>
      <c r="E33" s="40"/>
    </row>
    <row r="34" spans="1:5" ht="20.25" customHeight="1">
      <c r="A34" s="37" t="s">
        <v>129</v>
      </c>
      <c r="B34" s="60" t="s">
        <v>130</v>
      </c>
      <c r="C34" s="61"/>
      <c r="D34" s="38">
        <f>D35+D36</f>
        <v>0</v>
      </c>
      <c r="E34" s="38">
        <f>E35+E36</f>
        <v>0</v>
      </c>
    </row>
    <row r="35" spans="1:5" ht="45" customHeight="1">
      <c r="A35" s="39" t="s">
        <v>90</v>
      </c>
      <c r="B35" s="62" t="s">
        <v>131</v>
      </c>
      <c r="C35" s="63"/>
      <c r="D35" s="40"/>
      <c r="E35" s="40"/>
    </row>
    <row r="36" spans="1:5" ht="16.5" customHeight="1">
      <c r="A36" s="39" t="s">
        <v>94</v>
      </c>
      <c r="B36" s="62" t="s">
        <v>130</v>
      </c>
      <c r="C36" s="63"/>
      <c r="D36" s="40"/>
      <c r="E36" s="40"/>
    </row>
    <row r="37" spans="1:5" ht="19.5" customHeight="1">
      <c r="A37" s="37" t="s">
        <v>132</v>
      </c>
      <c r="B37" s="60" t="s">
        <v>133</v>
      </c>
      <c r="C37" s="61"/>
      <c r="D37" s="38">
        <f>D28+D29-D34</f>
        <v>-196.06999999983236</v>
      </c>
      <c r="E37" s="38">
        <f>E28+E29-E34</f>
        <v>8933.020000000019</v>
      </c>
    </row>
    <row r="38" spans="1:5" ht="19.5" customHeight="1">
      <c r="A38" s="37" t="s">
        <v>134</v>
      </c>
      <c r="B38" s="60" t="s">
        <v>135</v>
      </c>
      <c r="C38" s="61"/>
      <c r="D38" s="38">
        <f>D39+D40+D41</f>
        <v>0</v>
      </c>
      <c r="E38" s="38">
        <f>E39+E40+E41</f>
        <v>0</v>
      </c>
    </row>
    <row r="39" spans="1:5" ht="16.5" customHeight="1">
      <c r="A39" s="39" t="s">
        <v>90</v>
      </c>
      <c r="B39" s="62" t="s">
        <v>136</v>
      </c>
      <c r="C39" s="63"/>
      <c r="D39" s="40"/>
      <c r="E39" s="40"/>
    </row>
    <row r="40" spans="1:5" ht="16.5" customHeight="1">
      <c r="A40" s="39" t="s">
        <v>94</v>
      </c>
      <c r="B40" s="62" t="s">
        <v>137</v>
      </c>
      <c r="C40" s="63"/>
      <c r="D40" s="40"/>
      <c r="E40" s="40"/>
    </row>
    <row r="41" spans="1:5" ht="16.5" customHeight="1">
      <c r="A41" s="39" t="s">
        <v>96</v>
      </c>
      <c r="B41" s="62" t="s">
        <v>138</v>
      </c>
      <c r="C41" s="63"/>
      <c r="D41" s="40"/>
      <c r="E41" s="40"/>
    </row>
    <row r="42" spans="1:5" ht="15.75" customHeight="1">
      <c r="A42" s="37" t="s">
        <v>139</v>
      </c>
      <c r="B42" s="60" t="s">
        <v>140</v>
      </c>
      <c r="C42" s="61"/>
      <c r="D42" s="40"/>
      <c r="E42" s="40"/>
    </row>
    <row r="43" spans="1:5" ht="15.75" customHeight="1">
      <c r="A43" s="39" t="s">
        <v>90</v>
      </c>
      <c r="B43" s="62" t="s">
        <v>137</v>
      </c>
      <c r="C43" s="63"/>
      <c r="D43" s="40"/>
      <c r="E43" s="40"/>
    </row>
    <row r="44" spans="1:5" ht="15.75" customHeight="1">
      <c r="A44" s="39" t="s">
        <v>94</v>
      </c>
      <c r="B44" s="62" t="s">
        <v>138</v>
      </c>
      <c r="C44" s="63"/>
      <c r="D44" s="40"/>
      <c r="E44" s="40"/>
    </row>
    <row r="45" spans="1:5" ht="19.5" customHeight="1">
      <c r="A45" s="37" t="s">
        <v>90</v>
      </c>
      <c r="B45" s="60" t="s">
        <v>141</v>
      </c>
      <c r="C45" s="61"/>
      <c r="D45" s="38">
        <f>D37+D38-D42</f>
        <v>-196.06999999983236</v>
      </c>
      <c r="E45" s="38">
        <f>E37+E38-E42</f>
        <v>8933.020000000019</v>
      </c>
    </row>
    <row r="46" spans="1:5" ht="19.5" customHeight="1">
      <c r="A46" s="37" t="s">
        <v>142</v>
      </c>
      <c r="B46" s="60" t="s">
        <v>143</v>
      </c>
      <c r="C46" s="61"/>
      <c r="D46" s="38"/>
      <c r="E46" s="38"/>
    </row>
    <row r="47" spans="1:5" ht="16.5" customHeight="1">
      <c r="A47" s="39" t="s">
        <v>90</v>
      </c>
      <c r="B47" s="62" t="s">
        <v>144</v>
      </c>
      <c r="C47" s="63"/>
      <c r="D47" s="40"/>
      <c r="E47" s="40"/>
    </row>
    <row r="48" spans="1:5" ht="16.5" customHeight="1">
      <c r="A48" s="39" t="s">
        <v>94</v>
      </c>
      <c r="B48" s="62" t="s">
        <v>145</v>
      </c>
      <c r="C48" s="63"/>
      <c r="D48" s="40"/>
      <c r="E48" s="40"/>
    </row>
    <row r="49" spans="1:5" ht="19.5" customHeight="1">
      <c r="A49" s="37" t="s">
        <v>146</v>
      </c>
      <c r="B49" s="60" t="s">
        <v>147</v>
      </c>
      <c r="C49" s="61"/>
      <c r="D49" s="40">
        <f>D45</f>
        <v>-196.06999999983236</v>
      </c>
      <c r="E49" s="40">
        <f>E45</f>
        <v>8933.020000000019</v>
      </c>
    </row>
    <row r="50" spans="1:5" ht="19.5" customHeight="1">
      <c r="A50" s="37" t="s">
        <v>148</v>
      </c>
      <c r="B50" s="60" t="s">
        <v>149</v>
      </c>
      <c r="C50" s="61"/>
      <c r="D50" s="40"/>
      <c r="E50" s="40"/>
    </row>
    <row r="51" spans="1:5" ht="28.5" customHeight="1">
      <c r="A51" s="37" t="s">
        <v>150</v>
      </c>
      <c r="B51" s="60" t="s">
        <v>151</v>
      </c>
      <c r="C51" s="61"/>
      <c r="D51" s="40"/>
      <c r="E51" s="40"/>
    </row>
    <row r="52" spans="1:5" ht="19.5" customHeight="1">
      <c r="A52" s="37" t="s">
        <v>152</v>
      </c>
      <c r="B52" s="60" t="s">
        <v>153</v>
      </c>
      <c r="C52" s="61"/>
      <c r="D52" s="40">
        <f>D49-D50-D51</f>
        <v>-196.06999999983236</v>
      </c>
      <c r="E52" s="40">
        <f>E49-E50-E51</f>
        <v>8933.020000000019</v>
      </c>
    </row>
    <row r="53" spans="1:5" ht="15.75">
      <c r="A53" s="39"/>
      <c r="B53" s="62"/>
      <c r="C53" s="63"/>
      <c r="D53" s="40"/>
      <c r="E53" s="40"/>
    </row>
    <row r="54" spans="1:5" ht="15.75">
      <c r="A54" s="41"/>
      <c r="B54" s="42"/>
      <c r="C54" s="42"/>
      <c r="D54" s="43"/>
      <c r="E54" s="42"/>
    </row>
    <row r="55" spans="1:5" ht="15.75">
      <c r="A55" s="41"/>
      <c r="B55" s="42"/>
      <c r="C55" s="42"/>
      <c r="D55" s="43"/>
      <c r="E55" s="42"/>
    </row>
    <row r="56" spans="1:5" ht="15.75">
      <c r="A56" s="41"/>
      <c r="B56" s="42"/>
      <c r="C56" s="42"/>
      <c r="D56" s="43"/>
      <c r="E56" s="42"/>
    </row>
    <row r="57" ht="15.75">
      <c r="A57" s="33"/>
    </row>
    <row r="59" spans="1:3" ht="15.75">
      <c r="A59" s="33" t="s">
        <v>158</v>
      </c>
      <c r="C59" s="45">
        <v>39862</v>
      </c>
    </row>
    <row r="60" ht="12.75">
      <c r="A60" s="44" t="s">
        <v>155</v>
      </c>
    </row>
    <row r="61" ht="12.75">
      <c r="C61" s="32"/>
    </row>
  </sheetData>
  <sheetProtection/>
  <mergeCells count="56">
    <mergeCell ref="A2:E2"/>
    <mergeCell ref="A4:B4"/>
    <mergeCell ref="C4:C6"/>
    <mergeCell ref="D4:E4"/>
    <mergeCell ref="A5:B5"/>
    <mergeCell ref="D5:E5"/>
    <mergeCell ref="A6:B6"/>
    <mergeCell ref="D6:E6"/>
    <mergeCell ref="B10:C10"/>
    <mergeCell ref="B11:C11"/>
    <mergeCell ref="B12:C12"/>
    <mergeCell ref="B13:C13"/>
    <mergeCell ref="A7:B7"/>
    <mergeCell ref="D7:E7"/>
    <mergeCell ref="A8:C8"/>
    <mergeCell ref="B9:C9"/>
    <mergeCell ref="B18:C18"/>
    <mergeCell ref="B19:C19"/>
    <mergeCell ref="B20:C20"/>
    <mergeCell ref="B21:C21"/>
    <mergeCell ref="B14:C14"/>
    <mergeCell ref="B15:C15"/>
    <mergeCell ref="B16:C16"/>
    <mergeCell ref="B17:C17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</mergeCells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DPS</cp:lastModifiedBy>
  <cp:lastPrinted>2013-04-11T06:22:40Z</cp:lastPrinted>
  <dcterms:created xsi:type="dcterms:W3CDTF">2007-12-14T10:29:50Z</dcterms:created>
  <dcterms:modified xsi:type="dcterms:W3CDTF">2013-04-11T06:26:56Z</dcterms:modified>
  <cp:category/>
  <cp:version/>
  <cp:contentType/>
  <cp:contentStatus/>
</cp:coreProperties>
</file>